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ru/Downloads/"/>
    </mc:Choice>
  </mc:AlternateContent>
  <xr:revisionPtr revIDLastSave="0" documentId="13_ncr:1_{72808CB5-3EBF-A843-93C1-FF688EF66366}" xr6:coauthVersionLast="47" xr6:coauthVersionMax="47" xr10:uidLastSave="{00000000-0000-0000-0000-000000000000}"/>
  <bookViews>
    <workbookView xWindow="2420" yWindow="2320" windowWidth="24240" windowHeight="13140" xr2:uid="{4089217E-B92B-4364-A859-FE258044589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2" l="1"/>
  <c r="Q27" i="2"/>
  <c r="P27" i="2"/>
  <c r="O27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I13" i="2"/>
  <c r="I12" i="2"/>
  <c r="I11" i="2"/>
  <c r="I10" i="2"/>
  <c r="I9" i="2"/>
  <c r="I8" i="2"/>
  <c r="I7" i="2"/>
  <c r="I6" i="2"/>
  <c r="I5" i="2"/>
  <c r="I19" i="2"/>
  <c r="J19" i="2"/>
  <c r="L18" i="2"/>
  <c r="K18" i="2"/>
  <c r="L17" i="2"/>
  <c r="K17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L4" i="2"/>
  <c r="K4" i="2"/>
  <c r="L3" i="2"/>
  <c r="K3" i="2"/>
  <c r="J3" i="2"/>
  <c r="V3" i="2"/>
  <c r="J1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R17" i="2"/>
  <c r="Q17" i="2"/>
  <c r="P17" i="2"/>
  <c r="D18" i="2"/>
  <c r="F18" i="2"/>
  <c r="E18" i="2"/>
  <c r="X4" i="2"/>
  <c r="W4" i="2"/>
  <c r="V4" i="2"/>
  <c r="R4" i="2"/>
  <c r="Q4" i="2"/>
  <c r="P4" i="2"/>
  <c r="F4" i="2"/>
  <c r="E4" i="2"/>
  <c r="D4" i="2"/>
  <c r="U5" i="2"/>
  <c r="U6" i="2"/>
  <c r="U7" i="2"/>
  <c r="U8" i="2"/>
  <c r="U9" i="2"/>
  <c r="U10" i="2"/>
  <c r="U11" i="2"/>
  <c r="U12" i="2"/>
  <c r="U13" i="2"/>
  <c r="V5" i="2"/>
  <c r="W5" i="2"/>
  <c r="X5" i="2"/>
  <c r="V6" i="2"/>
  <c r="W6" i="2"/>
  <c r="X6" i="2"/>
  <c r="V7" i="2"/>
  <c r="W7" i="2"/>
  <c r="X7" i="2"/>
  <c r="V8" i="2"/>
  <c r="W8" i="2"/>
  <c r="X8" i="2"/>
  <c r="V9" i="2"/>
  <c r="W9" i="2"/>
  <c r="X9" i="2"/>
  <c r="V10" i="2"/>
  <c r="W10" i="2"/>
  <c r="X10" i="2"/>
  <c r="V11" i="2"/>
  <c r="W11" i="2"/>
  <c r="X11" i="2"/>
  <c r="V12" i="2"/>
  <c r="W12" i="2"/>
  <c r="X12" i="2"/>
  <c r="V13" i="2"/>
  <c r="W13" i="2"/>
  <c r="X13" i="2"/>
  <c r="W3" i="2"/>
  <c r="X3" i="2"/>
  <c r="O5" i="2"/>
  <c r="O6" i="2"/>
  <c r="O7" i="2"/>
  <c r="O8" i="2"/>
  <c r="O9" i="2"/>
  <c r="O10" i="2"/>
  <c r="O11" i="2"/>
  <c r="O12" i="2"/>
  <c r="O13" i="2"/>
  <c r="P5" i="2"/>
  <c r="Q5" i="2"/>
  <c r="R5" i="2"/>
  <c r="P6" i="2"/>
  <c r="Q6" i="2"/>
  <c r="R6" i="2"/>
  <c r="P7" i="2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Q3" i="2"/>
  <c r="R3" i="2"/>
  <c r="P3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D19" i="2"/>
  <c r="E19" i="2"/>
  <c r="F19" i="2"/>
  <c r="C19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C5" i="2"/>
  <c r="C6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<sst xmlns="http://schemas.openxmlformats.org/spreadsheetml/2006/main" count="30" uniqueCount="7">
  <si>
    <t>ー</t>
    <phoneticPr fontId="1"/>
  </si>
  <si>
    <t>ツモ(子の払い)</t>
    <rPh sb="3" eb="4">
      <t>コ</t>
    </rPh>
    <rPh sb="5" eb="6">
      <t>ハラ</t>
    </rPh>
    <phoneticPr fontId="1"/>
  </si>
  <si>
    <t>ツモ(親の払い)</t>
    <rPh sb="3" eb="4">
      <t>オヤ</t>
    </rPh>
    <rPh sb="5" eb="6">
      <t>ハラ</t>
    </rPh>
    <phoneticPr fontId="1"/>
  </si>
  <si>
    <t>子のロン</t>
    <rPh sb="0" eb="1">
      <t>コ</t>
    </rPh>
    <phoneticPr fontId="1"/>
  </si>
  <si>
    <t>子のツモ</t>
    <rPh sb="0" eb="1">
      <t xml:space="preserve">コ </t>
    </rPh>
    <phoneticPr fontId="1"/>
  </si>
  <si>
    <t>親のツモ</t>
    <rPh sb="0" eb="1">
      <t xml:space="preserve">オヤノツモ </t>
    </rPh>
    <phoneticPr fontId="1"/>
  </si>
  <si>
    <t>親のロン</t>
    <rPh sb="0" eb="1">
      <t xml:space="preserve">オヤノロン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</si>
</sst>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7" tint="-0.49998474074526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7AAD-7385-451F-9C98-B0106C1EE888}">
  <dimension ref="B2:X27"/>
  <sheetViews>
    <sheetView tabSelected="1" workbookViewId="0">
      <selection activeCell="K8" sqref="K8"/>
    </sheetView>
  </sheetViews>
  <sheetFormatPr baseColWidth="10" defaultColWidth="8.83203125" defaultRowHeight="18"/>
  <cols>
    <col min="1" max="1" width="3.6640625" customWidth="1"/>
    <col min="8" max="8" width="9.33203125" bestFit="1" customWidth="1"/>
    <col min="9" max="9" width="12.83203125" customWidth="1"/>
    <col min="10" max="12" width="12.1640625" bestFit="1" customWidth="1"/>
    <col min="14" max="14" width="5.6640625" style="5" customWidth="1"/>
    <col min="15" max="24" width="8.83203125" style="5"/>
  </cols>
  <sheetData>
    <row r="2" spans="2:24">
      <c r="B2" s="2" t="s">
        <v>3</v>
      </c>
      <c r="C2" s="7">
        <v>1</v>
      </c>
      <c r="D2" s="7">
        <v>2</v>
      </c>
      <c r="E2" s="7">
        <v>3</v>
      </c>
      <c r="F2" s="7">
        <v>4</v>
      </c>
      <c r="H2" s="2" t="s">
        <v>4</v>
      </c>
      <c r="I2" s="7">
        <v>1</v>
      </c>
      <c r="J2" s="7">
        <v>2</v>
      </c>
      <c r="K2" s="7">
        <v>3</v>
      </c>
      <c r="L2" s="7">
        <v>4</v>
      </c>
      <c r="N2" s="4" t="s">
        <v>1</v>
      </c>
      <c r="O2" s="4">
        <v>1</v>
      </c>
      <c r="P2" s="4">
        <v>2</v>
      </c>
      <c r="Q2" s="4">
        <v>3</v>
      </c>
      <c r="R2" s="4">
        <v>4</v>
      </c>
      <c r="T2" s="4" t="s">
        <v>2</v>
      </c>
      <c r="U2" s="4">
        <v>1</v>
      </c>
      <c r="V2" s="4">
        <v>2</v>
      </c>
      <c r="W2" s="4">
        <v>3</v>
      </c>
      <c r="X2" s="4">
        <v>4</v>
      </c>
    </row>
    <row r="3" spans="2:24">
      <c r="B3" s="8">
        <v>20</v>
      </c>
      <c r="C3" s="3" t="s">
        <v>0</v>
      </c>
      <c r="D3" s="3" t="s">
        <v>0</v>
      </c>
      <c r="E3" s="3" t="s">
        <v>0</v>
      </c>
      <c r="F3" s="3" t="s">
        <v>0</v>
      </c>
      <c r="H3" s="8">
        <v>20</v>
      </c>
      <c r="I3" s="3" t="s">
        <v>0</v>
      </c>
      <c r="J3" s="3" t="str">
        <f>IF(ROUNDUP($B3*(2^(J$2+4))/4,-2)&lt;2000,ROUNDUP($B3*(2^(J$2+4))/4,-2),"2000")&amp;"-"&amp;IF(ROUNDUP($B3*(2^(V$2+4))/4*2,-2)&lt;4000,ROUNDUP($B3*(2^(V$2+4))/4*2,-2),"4000")</f>
        <v>400-700</v>
      </c>
      <c r="K3" s="3" t="str">
        <f>IF(ROUNDUP($B3*(2^(K$2+4))/4,-2)&lt;2000,ROUNDUP($B3*(2^(K$2+4))/4,-2),"2000")&amp;"-"&amp;IF(ROUNDUP($B3*(2^(W$2+4))/4*2,-2)&lt;4000,ROUNDUP($B3*(2^(W$2+4))/4*2,-2),"4000")</f>
        <v>700-1300</v>
      </c>
      <c r="L3" s="3" t="str">
        <f>IF(ROUNDUP($B3*(2^(L$2+4))/4,-2)&lt;2000,ROUNDUP($B3*(2^(L$2+4))/4,-2),"2000")&amp;"-"&amp;IF(ROUNDUP($B3*(2^(X$2+4))/4*2,-2)&lt;4000,ROUNDUP($B3*(2^(X$2+4))/4*2,-2),"4000")</f>
        <v>1300-2600</v>
      </c>
      <c r="N3" s="4">
        <v>20</v>
      </c>
      <c r="O3" s="6" t="s">
        <v>0</v>
      </c>
      <c r="P3" s="6">
        <f>IF(ROUNDUP($B3*(2^(P$2+4))/4,-2)&lt;2000,ROUNDUP($B3*(2^(P$2+4))/4,-2),"2000")</f>
        <v>400</v>
      </c>
      <c r="Q3" s="6">
        <f>IF(ROUNDUP($B3*(2^(Q$2+4))/4,-2)&lt;2000,ROUNDUP($B3*(2^(Q$2+4))/4,-2),"2000")</f>
        <v>700</v>
      </c>
      <c r="R3" s="6">
        <f>IF(ROUNDUP($B3*(2^(R$2+4))/4,-2)&lt;2000,ROUNDUP($B3*(2^(R$2+4))/4,-2),"2000")</f>
        <v>1300</v>
      </c>
      <c r="T3" s="4">
        <v>20</v>
      </c>
      <c r="U3" s="6" t="s">
        <v>0</v>
      </c>
      <c r="V3" s="6">
        <f>IF(ROUNDUP($B3*(2^(V$2+4))/4*2,-2)&lt;4000,ROUNDUP($B3*(2^(V$2+4))/4*2,-2),"4000")</f>
        <v>700</v>
      </c>
      <c r="W3" s="6">
        <f>IF(ROUNDUP($B3*(2^(W$2+4))/4*2,-2)&lt;4000,ROUNDUP($B3*(2^(W$2+4))/4*2,-2),"4000")</f>
        <v>1300</v>
      </c>
      <c r="X3" s="6">
        <f>IF(ROUNDUP($B3*(2^(X$2+4))/4*2,-2)&lt;4000,ROUNDUP($B3*(2^(X$2+4))/4*2,-2),"4000")</f>
        <v>2600</v>
      </c>
    </row>
    <row r="4" spans="2:24">
      <c r="B4" s="8">
        <v>25</v>
      </c>
      <c r="C4" s="3" t="s">
        <v>0</v>
      </c>
      <c r="D4" s="3">
        <f>IF(ROUNDUP($B4*(2^(D$2+4)),-2)&lt;8000,ROUNDUP($B4*(2^(D$2+4)),-2),"8000")</f>
        <v>1600</v>
      </c>
      <c r="E4" s="3">
        <f>IF(ROUNDUP($B4*(2^(E$2+4)),-2)&lt;8000,ROUNDUP($B4*(2^(E$2+4)),-2),"8000")</f>
        <v>3200</v>
      </c>
      <c r="F4" s="3">
        <f>IF(ROUNDUP($B4*(2^(F$2+4)),-2)&lt;8000,ROUNDUP($B4*(2^(F$2+4)),-2),"8000")</f>
        <v>6400</v>
      </c>
      <c r="H4" s="8">
        <v>25</v>
      </c>
      <c r="I4" s="3" t="s">
        <v>0</v>
      </c>
      <c r="J4" s="3" t="s">
        <v>0</v>
      </c>
      <c r="K4" s="3" t="str">
        <f>IF(ROUNDUP($B4*(2^(K$2+4))/4,-2)&lt;2000,ROUNDUP($B4*(2^(K$2+4))/4,-2),"2000")&amp;"-"&amp;IF(ROUNDUP($B4*(2^(W$2+4))/4*2,-2)&lt;4000,ROUNDUP($B4*(2^(W$2+4))/4*2,-2),"4000")</f>
        <v>800-1600</v>
      </c>
      <c r="L4" s="3" t="str">
        <f>IF(ROUNDUP($B4*(2^(L$2+4))/4,-2)&lt;2000,ROUNDUP($B4*(2^(L$2+4))/4,-2),"2000")&amp;"-"&amp;IF(ROUNDUP($B4*(2^(X$2+4))/4*2,-2)&lt;4000,ROUNDUP($B4*(2^(X$2+4))/4*2,-2),"4000")</f>
        <v>1600-3200</v>
      </c>
      <c r="N4" s="4">
        <v>25</v>
      </c>
      <c r="O4" s="6" t="s">
        <v>0</v>
      </c>
      <c r="P4" s="6">
        <f>IF(ROUNDUP($B4*(2^(P$2+4))/4,-2)&lt;2000,ROUNDUP($B4*(2^(P$2+4))/4,-2),"2000")</f>
        <v>400</v>
      </c>
      <c r="Q4" s="6">
        <f>IF(ROUNDUP($B4*(2^(Q$2+4))/4,-2)&lt;2000,ROUNDUP($B4*(2^(Q$2+4))/4,-2),"2000")</f>
        <v>800</v>
      </c>
      <c r="R4" s="6">
        <f>IF(ROUNDUP($B4*(2^(R$2+4))/4,-2)&lt;2000,ROUNDUP($B4*(2^(R$2+4))/4,-2),"2000")</f>
        <v>1600</v>
      </c>
      <c r="T4" s="4">
        <v>25</v>
      </c>
      <c r="U4" s="6" t="s">
        <v>0</v>
      </c>
      <c r="V4" s="6">
        <f>IF(ROUNDUP($B4*(2^(V$2+4))/4*2,-2)&lt;4000,ROUNDUP($B4*(2^(V$2+4))/4*2,-2),"4000")</f>
        <v>800</v>
      </c>
      <c r="W4" s="6">
        <f>IF(ROUNDUP($B4*(2^(W$2+4))/4*2,-2)&lt;4000,ROUNDUP($B4*(2^(W$2+4))/4*2,-2),"4000")</f>
        <v>1600</v>
      </c>
      <c r="X4" s="6">
        <f>IF(ROUNDUP($B4*(2^(X$2+4))/4*2,-2)&lt;4000,ROUNDUP($B4*(2^(X$2+4))/4*2,-2),"4000")</f>
        <v>3200</v>
      </c>
    </row>
    <row r="5" spans="2:24">
      <c r="B5" s="8">
        <v>30</v>
      </c>
      <c r="C5" s="3">
        <f t="shared" ref="C5:C13" si="0">IF(ROUNDUP($B5*(2^(C$2+4)),-2)&lt;8000,ROUNDUP($B5*(2^(C$2+4)),-2),"8000")</f>
        <v>1000</v>
      </c>
      <c r="D5" s="3">
        <f t="shared" ref="D5:D13" si="1">IF(ROUNDUP($B5*(2^(D$2+4)),-2)&lt;8000,ROUNDUP($B5*(2^(D$2+4)),-2),"8000")</f>
        <v>2000</v>
      </c>
      <c r="E5" s="3">
        <f>IF(ROUNDUP($B5*(2^(E$2+4)),-2)&lt;8000,ROUNDUP($B5*(2^(E$2+4)),-2),"8000")</f>
        <v>3900</v>
      </c>
      <c r="F5" s="3">
        <f>IF(ROUNDUP($B5*(2^(F$2+4)),-2)&lt;8000,ROUNDUP($B5*(2^(F$2+4)),-2),"8000")</f>
        <v>7700</v>
      </c>
      <c r="H5" s="8">
        <v>30</v>
      </c>
      <c r="I5" s="3" t="str">
        <f>IF(ROUNDUP($B5*(2^(I$2+4))/4,-2)&lt;2000,ROUNDUP($B5*(2^(I$2+4))/4,-2),"2000")&amp;"-"&amp;IF(ROUNDUP($B5*(2^(U$2+4))/4*2,-2)&lt;4000,ROUNDUP($B5*(2^(U$2+4))/4*2,-2),"4000")</f>
        <v>300-500</v>
      </c>
      <c r="J5" s="3" t="str">
        <f>IF(ROUNDUP($B5*(2^(J$2+4))/4,-2)&lt;2000,ROUNDUP($B5*(2^(J$2+4))/4,-2),"2000")&amp;"-"&amp;IF(ROUNDUP($B5*(2^(V$2+4))/4*2,-2)&lt;4000,ROUNDUP($B5*(2^(V$2+4))/4*2,-2),"4000")</f>
        <v>500-1000</v>
      </c>
      <c r="K5" s="3" t="str">
        <f>IF(ROUNDUP($B5*(2^(K$2+4))/4,-2)&lt;2000,ROUNDUP($B5*(2^(K$2+4))/4,-2),"2000")&amp;"-"&amp;IF(ROUNDUP($B5*(2^(W$2+4))/4*2,-2)&lt;4000,ROUNDUP($B5*(2^(W$2+4))/4*2,-2),"4000")</f>
        <v>1000-2000</v>
      </c>
      <c r="L5" s="3" t="str">
        <f>IF(ROUNDUP($B5*(2^(L$2+4))/4,-2)&lt;2000,ROUNDUP($B5*(2^(L$2+4))/4,-2),"2000")&amp;"-"&amp;IF(ROUNDUP($B5*(2^(X$2+4))/4*2,-2)&lt;4000,ROUNDUP($B5*(2^(X$2+4))/4*2,-2),"4000")</f>
        <v>2000-3900</v>
      </c>
      <c r="N5" s="4">
        <v>30</v>
      </c>
      <c r="O5" s="6">
        <f t="shared" ref="O5:P13" si="2">IF(ROUNDUP($B5*(2^(O$2+4))/4,-2)&lt;2000,ROUNDUP($B5*(2^(O$2+4))/4,-2),"2000")</f>
        <v>300</v>
      </c>
      <c r="P5" s="6">
        <f t="shared" si="2"/>
        <v>500</v>
      </c>
      <c r="Q5" s="6">
        <f>IF(ROUNDUP($B5*(2^(Q$2+4))/4,-2)&lt;2000,ROUNDUP($B5*(2^(Q$2+4))/4,-2),"2000")</f>
        <v>1000</v>
      </c>
      <c r="R5" s="6" t="str">
        <f>IF(ROUNDUP($B5*(2^(R$2+4))/4,-2)&lt;2000,ROUNDUP($B5*(2^(R$2+4))/4,-2),"2000")</f>
        <v>2000</v>
      </c>
      <c r="T5" s="4">
        <v>30</v>
      </c>
      <c r="U5" s="6">
        <f t="shared" ref="U5:V13" si="3">IF(ROUNDUP($B5*(2^(U$2+4))/4*2,-2)&lt;4000,ROUNDUP($B5*(2^(U$2+4))/4*2,-2),"4000")</f>
        <v>500</v>
      </c>
      <c r="V5" s="6">
        <f t="shared" si="3"/>
        <v>1000</v>
      </c>
      <c r="W5" s="6">
        <f>IF(ROUNDUP($B5*(2^(W$2+4))/4*2,-2)&lt;4000,ROUNDUP($B5*(2^(W$2+4))/4*2,-2),"4000")</f>
        <v>2000</v>
      </c>
      <c r="X5" s="6">
        <f>IF(ROUNDUP($B5*(2^(X$2+4))/4*2,-2)&lt;4000,ROUNDUP($B5*(2^(X$2+4))/4*2,-2),"4000")</f>
        <v>3900</v>
      </c>
    </row>
    <row r="6" spans="2:24">
      <c r="B6" s="8">
        <v>40</v>
      </c>
      <c r="C6" s="3">
        <f t="shared" si="0"/>
        <v>1300</v>
      </c>
      <c r="D6" s="3">
        <f t="shared" si="1"/>
        <v>2600</v>
      </c>
      <c r="E6" s="3">
        <f>IF(ROUNDUP($B6*(2^(E$2+4)),-2)&lt;8000,ROUNDUP($B6*(2^(E$2+4)),-2),"8000")</f>
        <v>5200</v>
      </c>
      <c r="F6" s="9" t="str">
        <f>IF(ROUNDUP($B6*(2^(F$2+4)),-2)&lt;8000,ROUNDUP($B6*(2^(F$2+4)),-2),"8000")</f>
        <v>8000</v>
      </c>
      <c r="H6" s="8">
        <v>40</v>
      </c>
      <c r="I6" s="3" t="str">
        <f t="shared" ref="I6:I13" si="4">IF(ROUNDUP($B6*(2^(I$2+4))/4,-2)&lt;2000,ROUNDUP($B6*(2^(I$2+4))/4,-2),"2000")&amp;"-"&amp;IF(ROUNDUP($B6*(2^(U$2+4))/4*2,-2)&lt;4000,ROUNDUP($B6*(2^(U$2+4))/4*2,-2),"4000")</f>
        <v>400-700</v>
      </c>
      <c r="J6" s="3" t="str">
        <f>IF(ROUNDUP($B6*(2^(J$2+4))/4,-2)&lt;2000,ROUNDUP($B6*(2^(J$2+4))/4,-2),"2000")&amp;"-"&amp;IF(ROUNDUP($B6*(2^(V$2+4))/4*2,-2)&lt;4000,ROUNDUP($B6*(2^(V$2+4))/4*2,-2),"4000")</f>
        <v>700-1300</v>
      </c>
      <c r="K6" s="3" t="str">
        <f>IF(ROUNDUP($B6*(2^(K$2+4))/4,-2)&lt;2000,ROUNDUP($B6*(2^(K$2+4))/4,-2),"2000")&amp;"-"&amp;IF(ROUNDUP($B6*(2^(W$2+4))/4*2,-2)&lt;4000,ROUNDUP($B6*(2^(W$2+4))/4*2,-2),"4000")</f>
        <v>1300-2600</v>
      </c>
      <c r="L6" s="9" t="str">
        <f>IF(ROUNDUP($B6*(2^(L$2+4))/4,-2)&lt;2000,ROUNDUP($B6*(2^(L$2+4))/4,-2),"2000")&amp;"-"&amp;IF(ROUNDUP($B6*(2^(X$2+4))/4*2,-2)&lt;4000,ROUNDUP($B6*(2^(X$2+4))/4*2,-2),"4000")</f>
        <v>2000-4000</v>
      </c>
      <c r="N6" s="4">
        <v>40</v>
      </c>
      <c r="O6" s="6">
        <f t="shared" si="2"/>
        <v>400</v>
      </c>
      <c r="P6" s="6">
        <f t="shared" si="2"/>
        <v>700</v>
      </c>
      <c r="Q6" s="6">
        <f>IF(ROUNDUP($B6*(2^(Q$2+4))/4,-2)&lt;2000,ROUNDUP($B6*(2^(Q$2+4))/4,-2),"2000")</f>
        <v>1300</v>
      </c>
      <c r="R6" s="6" t="str">
        <f>IF(ROUNDUP($B6*(2^(R$2+4))/4,-2)&lt;2000,ROUNDUP($B6*(2^(R$2+4))/4,-2),"2000")</f>
        <v>2000</v>
      </c>
      <c r="T6" s="4">
        <v>40</v>
      </c>
      <c r="U6" s="6">
        <f t="shared" si="3"/>
        <v>700</v>
      </c>
      <c r="V6" s="6">
        <f t="shared" si="3"/>
        <v>1300</v>
      </c>
      <c r="W6" s="6">
        <f>IF(ROUNDUP($B6*(2^(W$2+4))/4*2,-2)&lt;4000,ROUNDUP($B6*(2^(W$2+4))/4*2,-2),"4000")</f>
        <v>2600</v>
      </c>
      <c r="X6" s="6" t="str">
        <f>IF(ROUNDUP($B6*(2^(X$2+4))/4*2,-2)&lt;4000,ROUNDUP($B6*(2^(X$2+4))/4*2,-2),"4000")</f>
        <v>4000</v>
      </c>
    </row>
    <row r="7" spans="2:24">
      <c r="B7" s="8">
        <v>50</v>
      </c>
      <c r="C7" s="3">
        <f t="shared" si="0"/>
        <v>1600</v>
      </c>
      <c r="D7" s="3">
        <f t="shared" si="1"/>
        <v>3200</v>
      </c>
      <c r="E7" s="3">
        <f>IF(ROUNDUP($B7*(2^(E$2+4)),-2)&lt;8000,ROUNDUP($B7*(2^(E$2+4)),-2),"8000")</f>
        <v>6400</v>
      </c>
      <c r="F7" s="9" t="str">
        <f>IF(ROUNDUP($B7*(2^(F$2+4)),-2)&lt;8000,ROUNDUP($B7*(2^(F$2+4)),-2),"8000")</f>
        <v>8000</v>
      </c>
      <c r="H7" s="8">
        <v>50</v>
      </c>
      <c r="I7" s="3" t="str">
        <f t="shared" si="4"/>
        <v>400-800</v>
      </c>
      <c r="J7" s="3" t="str">
        <f>IF(ROUNDUP($B7*(2^(J$2+4))/4,-2)&lt;2000,ROUNDUP($B7*(2^(J$2+4))/4,-2),"2000")&amp;"-"&amp;IF(ROUNDUP($B7*(2^(V$2+4))/4*2,-2)&lt;4000,ROUNDUP($B7*(2^(V$2+4))/4*2,-2),"4000")</f>
        <v>800-1600</v>
      </c>
      <c r="K7" s="3" t="str">
        <f>IF(ROUNDUP($B7*(2^(K$2+4))/4,-2)&lt;2000,ROUNDUP($B7*(2^(K$2+4))/4,-2),"2000")&amp;"-"&amp;IF(ROUNDUP($B7*(2^(W$2+4))/4*2,-2)&lt;4000,ROUNDUP($B7*(2^(W$2+4))/4*2,-2),"4000")</f>
        <v>1600-3200</v>
      </c>
      <c r="L7" s="9" t="str">
        <f>IF(ROUNDUP($B7*(2^(L$2+4))/4,-2)&lt;2000,ROUNDUP($B7*(2^(L$2+4))/4,-2),"2000")&amp;"-"&amp;IF(ROUNDUP($B7*(2^(X$2+4))/4*2,-2)&lt;4000,ROUNDUP($B7*(2^(X$2+4))/4*2,-2),"4000")</f>
        <v>2000-4000</v>
      </c>
      <c r="N7" s="4">
        <v>50</v>
      </c>
      <c r="O7" s="6">
        <f t="shared" si="2"/>
        <v>400</v>
      </c>
      <c r="P7" s="6">
        <f t="shared" si="2"/>
        <v>800</v>
      </c>
      <c r="Q7" s="6">
        <f>IF(ROUNDUP($B7*(2^(Q$2+4))/4,-2)&lt;2000,ROUNDUP($B7*(2^(Q$2+4))/4,-2),"2000")</f>
        <v>1600</v>
      </c>
      <c r="R7" s="6" t="str">
        <f>IF(ROUNDUP($B7*(2^(R$2+4))/4,-2)&lt;2000,ROUNDUP($B7*(2^(R$2+4))/4,-2),"2000")</f>
        <v>2000</v>
      </c>
      <c r="T7" s="4">
        <v>50</v>
      </c>
      <c r="U7" s="6">
        <f t="shared" si="3"/>
        <v>800</v>
      </c>
      <c r="V7" s="6">
        <f t="shared" si="3"/>
        <v>1600</v>
      </c>
      <c r="W7" s="6">
        <f>IF(ROUNDUP($B7*(2^(W$2+4))/4*2,-2)&lt;4000,ROUNDUP($B7*(2^(W$2+4))/4*2,-2),"4000")</f>
        <v>3200</v>
      </c>
      <c r="X7" s="6" t="str">
        <f>IF(ROUNDUP($B7*(2^(X$2+4))/4*2,-2)&lt;4000,ROUNDUP($B7*(2^(X$2+4))/4*2,-2),"4000")</f>
        <v>4000</v>
      </c>
    </row>
    <row r="8" spans="2:24">
      <c r="B8" s="8">
        <v>60</v>
      </c>
      <c r="C8" s="3">
        <f t="shared" si="0"/>
        <v>2000</v>
      </c>
      <c r="D8" s="3">
        <f t="shared" si="1"/>
        <v>3900</v>
      </c>
      <c r="E8" s="3">
        <f>IF(ROUNDUP($B8*(2^(E$2+4)),-2)&lt;8000,ROUNDUP($B8*(2^(E$2+4)),-2),"8000")</f>
        <v>7700</v>
      </c>
      <c r="F8" s="9" t="str">
        <f>IF(ROUNDUP($B8*(2^(F$2+4)),-2)&lt;8000,ROUNDUP($B8*(2^(F$2+4)),-2),"8000")</f>
        <v>8000</v>
      </c>
      <c r="H8" s="8">
        <v>60</v>
      </c>
      <c r="I8" s="3" t="str">
        <f t="shared" si="4"/>
        <v>500-1000</v>
      </c>
      <c r="J8" s="3" t="str">
        <f>IF(ROUNDUP($B8*(2^(J$2+4))/4,-2)&lt;2000,ROUNDUP($B8*(2^(J$2+4))/4,-2),"2000")&amp;"-"&amp;IF(ROUNDUP($B8*(2^(V$2+4))/4*2,-2)&lt;4000,ROUNDUP($B8*(2^(V$2+4))/4*2,-2),"4000")</f>
        <v>1000-2000</v>
      </c>
      <c r="K8" s="3" t="str">
        <f>IF(ROUNDUP($B8*(2^(K$2+4))/4,-2)&lt;2000,ROUNDUP($B8*(2^(K$2+4))/4,-2),"2000")&amp;"-"&amp;IF(ROUNDUP($B8*(2^(W$2+4))/4*2,-2)&lt;4000,ROUNDUP($B8*(2^(W$2+4))/4*2,-2),"4000")</f>
        <v>2000-3900</v>
      </c>
      <c r="L8" s="9" t="str">
        <f>IF(ROUNDUP($B8*(2^(L$2+4))/4,-2)&lt;2000,ROUNDUP($B8*(2^(L$2+4))/4,-2),"2000")&amp;"-"&amp;IF(ROUNDUP($B8*(2^(X$2+4))/4*2,-2)&lt;4000,ROUNDUP($B8*(2^(X$2+4))/4*2,-2),"4000")</f>
        <v>2000-4000</v>
      </c>
      <c r="N8" s="4">
        <v>60</v>
      </c>
      <c r="O8" s="6">
        <f t="shared" si="2"/>
        <v>500</v>
      </c>
      <c r="P8" s="6">
        <f t="shared" si="2"/>
        <v>1000</v>
      </c>
      <c r="Q8" s="6" t="str">
        <f>IF(ROUNDUP($B8*(2^(Q$2+4))/4,-2)&lt;2000,ROUNDUP($B8*(2^(Q$2+4))/4,-2),"2000")</f>
        <v>2000</v>
      </c>
      <c r="R8" s="6" t="str">
        <f>IF(ROUNDUP($B8*(2^(R$2+4))/4,-2)&lt;2000,ROUNDUP($B8*(2^(R$2+4))/4,-2),"2000")</f>
        <v>2000</v>
      </c>
      <c r="T8" s="4">
        <v>60</v>
      </c>
      <c r="U8" s="6">
        <f t="shared" si="3"/>
        <v>1000</v>
      </c>
      <c r="V8" s="6">
        <f t="shared" si="3"/>
        <v>2000</v>
      </c>
      <c r="W8" s="6">
        <f>IF(ROUNDUP($B8*(2^(W$2+4))/4*2,-2)&lt;4000,ROUNDUP($B8*(2^(W$2+4))/4*2,-2),"4000")</f>
        <v>3900</v>
      </c>
      <c r="X8" s="6" t="str">
        <f>IF(ROUNDUP($B8*(2^(X$2+4))/4*2,-2)&lt;4000,ROUNDUP($B8*(2^(X$2+4))/4*2,-2),"4000")</f>
        <v>4000</v>
      </c>
    </row>
    <row r="9" spans="2:24">
      <c r="B9" s="8">
        <v>70</v>
      </c>
      <c r="C9" s="3">
        <f t="shared" si="0"/>
        <v>2300</v>
      </c>
      <c r="D9" s="3">
        <f t="shared" si="1"/>
        <v>4500</v>
      </c>
      <c r="E9" s="9" t="str">
        <f>IF(ROUNDUP($B9*(2^(E$2+4)),-2)&lt;8000,ROUNDUP($B9*(2^(E$2+4)),-2),"8000")</f>
        <v>8000</v>
      </c>
      <c r="F9" s="9" t="str">
        <f>IF(ROUNDUP($B9*(2^(F$2+4)),-2)&lt;8000,ROUNDUP($B9*(2^(F$2+4)),-2),"8000")</f>
        <v>8000</v>
      </c>
      <c r="H9" s="8">
        <v>70</v>
      </c>
      <c r="I9" s="3" t="str">
        <f t="shared" si="4"/>
        <v>600-1200</v>
      </c>
      <c r="J9" s="3" t="str">
        <f>IF(ROUNDUP($B9*(2^(J$2+4))/4,-2)&lt;2000,ROUNDUP($B9*(2^(J$2+4))/4,-2),"2000")&amp;"-"&amp;IF(ROUNDUP($B9*(2^(V$2+4))/4*2,-2)&lt;4000,ROUNDUP($B9*(2^(V$2+4))/4*2,-2),"4000")</f>
        <v>1200-2300</v>
      </c>
      <c r="K9" s="9" t="str">
        <f>IF(ROUNDUP($B9*(2^(K$2+4))/4,-2)&lt;2000,ROUNDUP($B9*(2^(K$2+4))/4,-2),"2000")&amp;"-"&amp;IF(ROUNDUP($B9*(2^(W$2+4))/4*2,-2)&lt;4000,ROUNDUP($B9*(2^(W$2+4))/4*2,-2),"4000")</f>
        <v>2000-4000</v>
      </c>
      <c r="L9" s="9" t="str">
        <f>IF(ROUNDUP($B9*(2^(L$2+4))/4,-2)&lt;2000,ROUNDUP($B9*(2^(L$2+4))/4,-2),"2000")&amp;"-"&amp;IF(ROUNDUP($B9*(2^(X$2+4))/4*2,-2)&lt;4000,ROUNDUP($B9*(2^(X$2+4))/4*2,-2),"4000")</f>
        <v>2000-4000</v>
      </c>
      <c r="N9" s="4">
        <v>70</v>
      </c>
      <c r="O9" s="6">
        <f t="shared" si="2"/>
        <v>600</v>
      </c>
      <c r="P9" s="6">
        <f t="shared" si="2"/>
        <v>1200</v>
      </c>
      <c r="Q9" s="6" t="str">
        <f>IF(ROUNDUP($B9*(2^(Q$2+4))/4,-2)&lt;2000,ROUNDUP($B9*(2^(Q$2+4))/4,-2),"2000")</f>
        <v>2000</v>
      </c>
      <c r="R9" s="6" t="str">
        <f>IF(ROUNDUP($B9*(2^(R$2+4))/4,-2)&lt;2000,ROUNDUP($B9*(2^(R$2+4))/4,-2),"2000")</f>
        <v>2000</v>
      </c>
      <c r="T9" s="4">
        <v>70</v>
      </c>
      <c r="U9" s="6">
        <f t="shared" si="3"/>
        <v>1200</v>
      </c>
      <c r="V9" s="6">
        <f t="shared" si="3"/>
        <v>2300</v>
      </c>
      <c r="W9" s="6" t="str">
        <f>IF(ROUNDUP($B9*(2^(W$2+4))/4*2,-2)&lt;4000,ROUNDUP($B9*(2^(W$2+4))/4*2,-2),"4000")</f>
        <v>4000</v>
      </c>
      <c r="X9" s="6" t="str">
        <f>IF(ROUNDUP($B9*(2^(X$2+4))/4*2,-2)&lt;4000,ROUNDUP($B9*(2^(X$2+4))/4*2,-2),"4000")</f>
        <v>4000</v>
      </c>
    </row>
    <row r="10" spans="2:24">
      <c r="B10" s="8">
        <v>80</v>
      </c>
      <c r="C10" s="3">
        <f t="shared" si="0"/>
        <v>2600</v>
      </c>
      <c r="D10" s="3">
        <f t="shared" si="1"/>
        <v>5200</v>
      </c>
      <c r="E10" s="9" t="str">
        <f>IF(ROUNDUP($B10*(2^(E$2+4)),-2)&lt;8000,ROUNDUP($B10*(2^(E$2+4)),-2),"8000")</f>
        <v>8000</v>
      </c>
      <c r="F10" s="9" t="str">
        <f>IF(ROUNDUP($B10*(2^(F$2+4)),-2)&lt;8000,ROUNDUP($B10*(2^(F$2+4)),-2),"8000")</f>
        <v>8000</v>
      </c>
      <c r="H10" s="8">
        <v>80</v>
      </c>
      <c r="I10" s="3" t="str">
        <f t="shared" si="4"/>
        <v>700-1300</v>
      </c>
      <c r="J10" s="3" t="str">
        <f>IF(ROUNDUP($B10*(2^(J$2+4))/4,-2)&lt;2000,ROUNDUP($B10*(2^(J$2+4))/4,-2),"2000")&amp;"-"&amp;IF(ROUNDUP($B10*(2^(V$2+4))/4*2,-2)&lt;4000,ROUNDUP($B10*(2^(V$2+4))/4*2,-2),"4000")</f>
        <v>1300-2600</v>
      </c>
      <c r="K10" s="9" t="str">
        <f>IF(ROUNDUP($B10*(2^(K$2+4))/4,-2)&lt;2000,ROUNDUP($B10*(2^(K$2+4))/4,-2),"2000")&amp;"-"&amp;IF(ROUNDUP($B10*(2^(W$2+4))/4*2,-2)&lt;4000,ROUNDUP($B10*(2^(W$2+4))/4*2,-2),"4000")</f>
        <v>2000-4000</v>
      </c>
      <c r="L10" s="9" t="str">
        <f>IF(ROUNDUP($B10*(2^(L$2+4))/4,-2)&lt;2000,ROUNDUP($B10*(2^(L$2+4))/4,-2),"2000")&amp;"-"&amp;IF(ROUNDUP($B10*(2^(X$2+4))/4*2,-2)&lt;4000,ROUNDUP($B10*(2^(X$2+4))/4*2,-2),"4000")</f>
        <v>2000-4000</v>
      </c>
      <c r="N10" s="4">
        <v>80</v>
      </c>
      <c r="O10" s="6">
        <f t="shared" si="2"/>
        <v>700</v>
      </c>
      <c r="P10" s="6">
        <f t="shared" si="2"/>
        <v>1300</v>
      </c>
      <c r="Q10" s="6" t="str">
        <f>IF(ROUNDUP($B10*(2^(Q$2+4))/4,-2)&lt;2000,ROUNDUP($B10*(2^(Q$2+4))/4,-2),"2000")</f>
        <v>2000</v>
      </c>
      <c r="R10" s="6" t="str">
        <f>IF(ROUNDUP($B10*(2^(R$2+4))/4,-2)&lt;2000,ROUNDUP($B10*(2^(R$2+4))/4,-2),"2000")</f>
        <v>2000</v>
      </c>
      <c r="T10" s="4">
        <v>80</v>
      </c>
      <c r="U10" s="6">
        <f t="shared" si="3"/>
        <v>1300</v>
      </c>
      <c r="V10" s="6">
        <f t="shared" si="3"/>
        <v>2600</v>
      </c>
      <c r="W10" s="6" t="str">
        <f>IF(ROUNDUP($B10*(2^(W$2+4))/4*2,-2)&lt;4000,ROUNDUP($B10*(2^(W$2+4))/4*2,-2),"4000")</f>
        <v>4000</v>
      </c>
      <c r="X10" s="6" t="str">
        <f>IF(ROUNDUP($B10*(2^(X$2+4))/4*2,-2)&lt;4000,ROUNDUP($B10*(2^(X$2+4))/4*2,-2),"4000")</f>
        <v>4000</v>
      </c>
    </row>
    <row r="11" spans="2:24">
      <c r="B11" s="8">
        <v>90</v>
      </c>
      <c r="C11" s="3">
        <f t="shared" si="0"/>
        <v>2900</v>
      </c>
      <c r="D11" s="3">
        <f t="shared" si="1"/>
        <v>5800</v>
      </c>
      <c r="E11" s="9" t="str">
        <f>IF(ROUNDUP($B11*(2^(E$2+4)),-2)&lt;8000,ROUNDUP($B11*(2^(E$2+4)),-2),"8000")</f>
        <v>8000</v>
      </c>
      <c r="F11" s="9" t="str">
        <f>IF(ROUNDUP($B11*(2^(F$2+4)),-2)&lt;8000,ROUNDUP($B11*(2^(F$2+4)),-2),"8000")</f>
        <v>8000</v>
      </c>
      <c r="H11" s="8">
        <v>90</v>
      </c>
      <c r="I11" s="3" t="str">
        <f t="shared" si="4"/>
        <v>800-1500</v>
      </c>
      <c r="J11" s="3" t="str">
        <f>IF(ROUNDUP($B11*(2^(J$2+4))/4,-2)&lt;2000,ROUNDUP($B11*(2^(J$2+4))/4,-2),"2000")&amp;"-"&amp;IF(ROUNDUP($B11*(2^(V$2+4))/4*2,-2)&lt;4000,ROUNDUP($B11*(2^(V$2+4))/4*2,-2),"4000")</f>
        <v>1500-2900</v>
      </c>
      <c r="K11" s="9" t="str">
        <f>IF(ROUNDUP($B11*(2^(K$2+4))/4,-2)&lt;2000,ROUNDUP($B11*(2^(K$2+4))/4,-2),"2000")&amp;"-"&amp;IF(ROUNDUP($B11*(2^(W$2+4))/4*2,-2)&lt;4000,ROUNDUP($B11*(2^(W$2+4))/4*2,-2),"4000")</f>
        <v>2000-4000</v>
      </c>
      <c r="L11" s="9" t="str">
        <f>IF(ROUNDUP($B11*(2^(L$2+4))/4,-2)&lt;2000,ROUNDUP($B11*(2^(L$2+4))/4,-2),"2000")&amp;"-"&amp;IF(ROUNDUP($B11*(2^(X$2+4))/4*2,-2)&lt;4000,ROUNDUP($B11*(2^(X$2+4))/4*2,-2),"4000")</f>
        <v>2000-4000</v>
      </c>
      <c r="N11" s="4">
        <v>90</v>
      </c>
      <c r="O11" s="6">
        <f t="shared" si="2"/>
        <v>800</v>
      </c>
      <c r="P11" s="6">
        <f t="shared" si="2"/>
        <v>1500</v>
      </c>
      <c r="Q11" s="6" t="str">
        <f>IF(ROUNDUP($B11*(2^(Q$2+4))/4,-2)&lt;2000,ROUNDUP($B11*(2^(Q$2+4))/4,-2),"2000")</f>
        <v>2000</v>
      </c>
      <c r="R11" s="6" t="str">
        <f>IF(ROUNDUP($B11*(2^(R$2+4))/4,-2)&lt;2000,ROUNDUP($B11*(2^(R$2+4))/4,-2),"2000")</f>
        <v>2000</v>
      </c>
      <c r="T11" s="4">
        <v>90</v>
      </c>
      <c r="U11" s="6">
        <f t="shared" si="3"/>
        <v>1500</v>
      </c>
      <c r="V11" s="6">
        <f t="shared" si="3"/>
        <v>2900</v>
      </c>
      <c r="W11" s="6" t="str">
        <f>IF(ROUNDUP($B11*(2^(W$2+4))/4*2,-2)&lt;4000,ROUNDUP($B11*(2^(W$2+4))/4*2,-2),"4000")</f>
        <v>4000</v>
      </c>
      <c r="X11" s="6" t="str">
        <f>IF(ROUNDUP($B11*(2^(X$2+4))/4*2,-2)&lt;4000,ROUNDUP($B11*(2^(X$2+4))/4*2,-2),"4000")</f>
        <v>4000</v>
      </c>
    </row>
    <row r="12" spans="2:24">
      <c r="B12" s="8">
        <v>100</v>
      </c>
      <c r="C12" s="3">
        <f t="shared" si="0"/>
        <v>3200</v>
      </c>
      <c r="D12" s="3">
        <f t="shared" si="1"/>
        <v>6400</v>
      </c>
      <c r="E12" s="9" t="str">
        <f>IF(ROUNDUP($B12*(2^(E$2+4)),-2)&lt;8000,ROUNDUP($B12*(2^(E$2+4)),-2),"8000")</f>
        <v>8000</v>
      </c>
      <c r="F12" s="9" t="str">
        <f>IF(ROUNDUP($B12*(2^(F$2+4)),-2)&lt;8000,ROUNDUP($B12*(2^(F$2+4)),-2),"8000")</f>
        <v>8000</v>
      </c>
      <c r="H12" s="8">
        <v>100</v>
      </c>
      <c r="I12" s="3" t="str">
        <f t="shared" si="4"/>
        <v>800-1600</v>
      </c>
      <c r="J12" s="3" t="str">
        <f>IF(ROUNDUP($B12*(2^(J$2+4))/4,-2)&lt;2000,ROUNDUP($B12*(2^(J$2+4))/4,-2),"2000")&amp;"-"&amp;IF(ROUNDUP($B12*(2^(V$2+4))/4*2,-2)&lt;4000,ROUNDUP($B12*(2^(V$2+4))/4*2,-2),"4000")</f>
        <v>1600-3200</v>
      </c>
      <c r="K12" s="9" t="str">
        <f>IF(ROUNDUP($B12*(2^(K$2+4))/4,-2)&lt;2000,ROUNDUP($B12*(2^(K$2+4))/4,-2),"2000")&amp;"-"&amp;IF(ROUNDUP($B12*(2^(W$2+4))/4*2,-2)&lt;4000,ROUNDUP($B12*(2^(W$2+4))/4*2,-2),"4000")</f>
        <v>2000-4000</v>
      </c>
      <c r="L12" s="9" t="str">
        <f>IF(ROUNDUP($B12*(2^(L$2+4))/4,-2)&lt;2000,ROUNDUP($B12*(2^(L$2+4))/4,-2),"2000")&amp;"-"&amp;IF(ROUNDUP($B12*(2^(X$2+4))/4*2,-2)&lt;4000,ROUNDUP($B12*(2^(X$2+4))/4*2,-2),"4000")</f>
        <v>2000-4000</v>
      </c>
      <c r="N12" s="4">
        <v>100</v>
      </c>
      <c r="O12" s="6">
        <f t="shared" si="2"/>
        <v>800</v>
      </c>
      <c r="P12" s="6">
        <f t="shared" si="2"/>
        <v>1600</v>
      </c>
      <c r="Q12" s="6" t="str">
        <f>IF(ROUNDUP($B12*(2^(Q$2+4))/4,-2)&lt;2000,ROUNDUP($B12*(2^(Q$2+4))/4,-2),"2000")</f>
        <v>2000</v>
      </c>
      <c r="R12" s="6" t="str">
        <f>IF(ROUNDUP($B12*(2^(R$2+4))/4,-2)&lt;2000,ROUNDUP($B12*(2^(R$2+4))/4,-2),"2000")</f>
        <v>2000</v>
      </c>
      <c r="T12" s="4">
        <v>100</v>
      </c>
      <c r="U12" s="6">
        <f t="shared" si="3"/>
        <v>1600</v>
      </c>
      <c r="V12" s="6">
        <f t="shared" si="3"/>
        <v>3200</v>
      </c>
      <c r="W12" s="6" t="str">
        <f>IF(ROUNDUP($B12*(2^(W$2+4))/4*2,-2)&lt;4000,ROUNDUP($B12*(2^(W$2+4))/4*2,-2),"4000")</f>
        <v>4000</v>
      </c>
      <c r="X12" s="6" t="str">
        <f>IF(ROUNDUP($B12*(2^(X$2+4))/4*2,-2)&lt;4000,ROUNDUP($B12*(2^(X$2+4))/4*2,-2),"4000")</f>
        <v>4000</v>
      </c>
    </row>
    <row r="13" spans="2:24">
      <c r="B13" s="8">
        <v>110</v>
      </c>
      <c r="C13" s="3">
        <f t="shared" si="0"/>
        <v>3600</v>
      </c>
      <c r="D13" s="3">
        <f t="shared" si="1"/>
        <v>7100</v>
      </c>
      <c r="E13" s="9" t="str">
        <f>IF(ROUNDUP($B13*(2^(E$2+4)),-2)&lt;8000,ROUNDUP($B13*(2^(E$2+4)),-2),"8000")</f>
        <v>8000</v>
      </c>
      <c r="F13" s="9" t="str">
        <f>IF(ROUNDUP($B13*(2^(F$2+4)),-2)&lt;8000,ROUNDUP($B13*(2^(F$2+4)),-2),"8000")</f>
        <v>8000</v>
      </c>
      <c r="H13" s="8">
        <v>110</v>
      </c>
      <c r="I13" s="3" t="str">
        <f t="shared" si="4"/>
        <v>900-1800</v>
      </c>
      <c r="J13" s="3" t="str">
        <f>IF(ROUNDUP($B13*(2^(J$2+4))/4,-2)&lt;2000,ROUNDUP($B13*(2^(J$2+4))/4,-2),"2000")&amp;"-"&amp;IF(ROUNDUP($B13*(2^(V$2+4))/4*2,-2)&lt;4000,ROUNDUP($B13*(2^(V$2+4))/4*2,-2),"4000")</f>
        <v>1800-3600</v>
      </c>
      <c r="K13" s="9" t="str">
        <f>IF(ROUNDUP($B13*(2^(K$2+4))/4,-2)&lt;2000,ROUNDUP($B13*(2^(K$2+4))/4,-2),"2000")&amp;"-"&amp;IF(ROUNDUP($B13*(2^(W$2+4))/4*2,-2)&lt;4000,ROUNDUP($B13*(2^(W$2+4))/4*2,-2),"4000")</f>
        <v>2000-4000</v>
      </c>
      <c r="L13" s="9" t="str">
        <f>IF(ROUNDUP($B13*(2^(L$2+4))/4,-2)&lt;2000,ROUNDUP($B13*(2^(L$2+4))/4,-2),"2000")&amp;"-"&amp;IF(ROUNDUP($B13*(2^(X$2+4))/4*2,-2)&lt;4000,ROUNDUP($B13*(2^(X$2+4))/4*2,-2),"4000")</f>
        <v>2000-4000</v>
      </c>
      <c r="N13" s="4">
        <v>110</v>
      </c>
      <c r="O13" s="6">
        <f t="shared" si="2"/>
        <v>900</v>
      </c>
      <c r="P13" s="6">
        <f t="shared" si="2"/>
        <v>1800</v>
      </c>
      <c r="Q13" s="6" t="str">
        <f>IF(ROUNDUP($B13*(2^(Q$2+4))/4,-2)&lt;2000,ROUNDUP($B13*(2^(Q$2+4))/4,-2),"2000")</f>
        <v>2000</v>
      </c>
      <c r="R13" s="6" t="str">
        <f>IF(ROUNDUP($B13*(2^(R$2+4))/4,-2)&lt;2000,ROUNDUP($B13*(2^(R$2+4))/4,-2),"2000")</f>
        <v>2000</v>
      </c>
      <c r="T13" s="4">
        <v>110</v>
      </c>
      <c r="U13" s="6">
        <f t="shared" si="3"/>
        <v>1800</v>
      </c>
      <c r="V13" s="6">
        <f t="shared" si="3"/>
        <v>3600</v>
      </c>
      <c r="W13" s="6" t="str">
        <f>IF(ROUNDUP($B13*(2^(W$2+4))/4*2,-2)&lt;4000,ROUNDUP($B13*(2^(W$2+4))/4*2,-2),"4000")</f>
        <v>4000</v>
      </c>
      <c r="X13" s="6" t="str">
        <f>IF(ROUNDUP($B13*(2^(X$2+4))/4*2,-2)&lt;4000,ROUNDUP($B13*(2^(X$2+4))/4*2,-2),"4000")</f>
        <v>4000</v>
      </c>
    </row>
    <row r="14" spans="2:24">
      <c r="B14" s="1"/>
      <c r="C14" s="1"/>
      <c r="D14" s="1"/>
      <c r="E14" s="1"/>
      <c r="F14" s="1"/>
    </row>
    <row r="16" spans="2:24">
      <c r="B16" s="2" t="s">
        <v>6</v>
      </c>
      <c r="C16" s="7">
        <v>1</v>
      </c>
      <c r="D16" s="7">
        <v>2</v>
      </c>
      <c r="E16" s="7">
        <v>3</v>
      </c>
      <c r="F16" s="7">
        <v>4</v>
      </c>
      <c r="H16" s="2" t="s">
        <v>5</v>
      </c>
      <c r="I16" s="7">
        <v>1</v>
      </c>
      <c r="J16" s="7">
        <v>2</v>
      </c>
      <c r="K16" s="7">
        <v>3</v>
      </c>
      <c r="L16" s="7">
        <v>4</v>
      </c>
      <c r="N16" s="4" t="s">
        <v>5</v>
      </c>
      <c r="O16" s="4">
        <v>1</v>
      </c>
      <c r="P16" s="4">
        <v>2</v>
      </c>
      <c r="Q16" s="4">
        <v>3</v>
      </c>
      <c r="R16" s="4">
        <v>4</v>
      </c>
    </row>
    <row r="17" spans="2:18">
      <c r="B17" s="8">
        <v>20</v>
      </c>
      <c r="C17" s="3" t="s">
        <v>0</v>
      </c>
      <c r="D17" s="3" t="s">
        <v>0</v>
      </c>
      <c r="E17" s="3" t="s">
        <v>0</v>
      </c>
      <c r="F17" s="3" t="s">
        <v>0</v>
      </c>
      <c r="H17" s="8">
        <v>20</v>
      </c>
      <c r="I17" s="3" t="s">
        <v>0</v>
      </c>
      <c r="J17" s="3" t="str">
        <f>IF(ROUNDUP($B17*(2^(P$2+4))/4*2,-2)&lt;4000,ROUNDUP($B17*(2^(P$2+4))/4*2,-2),"4000")&amp;CHAR(10)&amp;"オール"</f>
        <v>700
オール</v>
      </c>
      <c r="K17" s="3" t="str">
        <f t="shared" ref="K17:L19" si="5">IF(ROUNDUP($B17*(2^(Q$2+4))/4*2,-2)&lt;4000,ROUNDUP($B17*(2^(Q$2+4))/4*2,-2),"4000")&amp;CHAR(10)&amp;"オール"</f>
        <v>1300
オール</v>
      </c>
      <c r="L17" s="3" t="str">
        <f t="shared" si="5"/>
        <v>2600
オール</v>
      </c>
      <c r="N17" s="4">
        <v>20</v>
      </c>
      <c r="O17" s="6" t="s">
        <v>0</v>
      </c>
      <c r="P17" s="6">
        <f>IF(ROUNDUP($B17*(2^(V$2+4))/4*2,-2)&lt;4000,ROUNDUP($B17*(2^(V$2+4))/4*2,-2),"4000")</f>
        <v>700</v>
      </c>
      <c r="Q17" s="6">
        <f>IF(ROUNDUP($B17*(2^(W$2+4))/4*2,-2)&lt;4000,ROUNDUP($B17*(2^(W$2+4))/4*2,-2),"4000")</f>
        <v>1300</v>
      </c>
      <c r="R17" s="6">
        <f>IF(ROUNDUP($B17*(2^(X$2+4))/4*2,-2)&lt;4000,ROUNDUP($B17*(2^(X$2+4))/4*2,-2),"4000")</f>
        <v>2600</v>
      </c>
    </row>
    <row r="18" spans="2:18">
      <c r="B18" s="8">
        <v>25</v>
      </c>
      <c r="C18" s="3" t="s">
        <v>0</v>
      </c>
      <c r="D18" s="3">
        <f>IF(ROUNDUP($B18*(2^(D$2+4))*1.5,-2)&lt;12000,ROUNDUP($B18*(2^(D$2+4))*1.5,-2),"12000")</f>
        <v>2400</v>
      </c>
      <c r="E18" s="3">
        <f>IF(ROUNDUP($B18*(2^(E$2+4))*1.5,-2)&lt;12000,ROUNDUP($B18*(2^(E$2+4))*1.5,-2),"12000")</f>
        <v>4800</v>
      </c>
      <c r="F18" s="3">
        <f>IF(ROUNDUP($B18*(2^(F$2+4))*1.5,-2)&lt;12000,ROUNDUP($B18*(2^(F$2+4))*1.5,-2),"12000")</f>
        <v>9600</v>
      </c>
      <c r="H18" s="8">
        <v>25</v>
      </c>
      <c r="I18" s="3" t="s">
        <v>0</v>
      </c>
      <c r="J18" s="3" t="s">
        <v>0</v>
      </c>
      <c r="K18" s="3" t="str">
        <f t="shared" si="5"/>
        <v>1600
オール</v>
      </c>
      <c r="L18" s="3" t="str">
        <f t="shared" si="5"/>
        <v>3200
オール</v>
      </c>
      <c r="N18" s="4">
        <v>25</v>
      </c>
      <c r="O18" s="6" t="s">
        <v>0</v>
      </c>
      <c r="P18" s="6" t="s">
        <v>0</v>
      </c>
      <c r="Q18" s="6">
        <f>IF(ROUNDUP($B18*(2^(W$2+4))/4*2,-2)&lt;4000,ROUNDUP($B18*(2^(W$2+4))/4*2,-2),"4000")</f>
        <v>1600</v>
      </c>
      <c r="R18" s="6">
        <f>IF(ROUNDUP($B18*(2^(X$2+4))/4*2,-2)&lt;4000,ROUNDUP($B18*(2^(X$2+4))/4*2,-2),"4000")</f>
        <v>3200</v>
      </c>
    </row>
    <row r="19" spans="2:18">
      <c r="B19" s="8">
        <v>30</v>
      </c>
      <c r="C19" s="3">
        <f>IF(ROUNDUP($B19*(2^(C$2+4))*1.5,-2)&lt;12000,ROUNDUP($B19*(2^(C$2+4))*1.5,-2),"12000")</f>
        <v>1500</v>
      </c>
      <c r="D19" s="3">
        <f>IF(ROUNDUP($B19*(2^(D$2+4))*1.5,-2)&lt;12000,ROUNDUP($B19*(2^(D$2+4))*1.5,-2),"12000")</f>
        <v>2900</v>
      </c>
      <c r="E19" s="3">
        <f>IF(ROUNDUP($B19*(2^(E$2+4))*1.5,-2)&lt;12000,ROUNDUP($B19*(2^(E$2+4))*1.5,-2),"12000")</f>
        <v>5800</v>
      </c>
      <c r="F19" s="3">
        <f>IF(ROUNDUP($B19*(2^(F$2+4))*1.5,-2)&lt;12000,ROUNDUP($B19*(2^(F$2+4))*1.5,-2),"12000")</f>
        <v>11600</v>
      </c>
      <c r="H19" s="8">
        <v>30</v>
      </c>
      <c r="I19" s="3" t="str">
        <f>IF(ROUNDUP($B19*(2^(O$2+4))/4*2,-2)&lt;4000,ROUNDUP($B19*(2^(O$2+4))/4*2,-2),"4000")&amp;CHAR(10)&amp;"オール"</f>
        <v>500
オール</v>
      </c>
      <c r="J19" s="3" t="str">
        <f>IF(ROUNDUP($B19*(2^(P$2+4))/4*2,-2)&lt;4000,ROUNDUP($B19*(2^(P$2+4))/4*2,-2),"4000")&amp;CHAR(10)&amp;"オール"</f>
        <v>1000
オール</v>
      </c>
      <c r="K19" s="3" t="str">
        <f t="shared" si="5"/>
        <v>2000
オール</v>
      </c>
      <c r="L19" s="3" t="str">
        <f t="shared" si="5"/>
        <v>3900
オール</v>
      </c>
      <c r="N19" s="4">
        <v>30</v>
      </c>
      <c r="O19" s="6">
        <f>IF(ROUNDUP($B19*(2^(U$2+4))/4*2,-2)&lt;4000,ROUNDUP($B19*(2^(U$2+4))/4*2,-2),"4000")</f>
        <v>500</v>
      </c>
      <c r="P19" s="6">
        <f>IF(ROUNDUP($B19*(2^(V$2+4))/4*2,-2)&lt;4000,ROUNDUP($B19*(2^(V$2+4))/4*2,-2),"4000")</f>
        <v>1000</v>
      </c>
      <c r="Q19" s="6">
        <f>IF(ROUNDUP($B19*(2^(W$2+4))/4*2,-2)&lt;4000,ROUNDUP($B19*(2^(W$2+4))/4*2,-2),"4000")</f>
        <v>2000</v>
      </c>
      <c r="R19" s="6">
        <f>IF(ROUNDUP($B19*(2^(X$2+4))/4*2,-2)&lt;4000,ROUNDUP($B19*(2^(X$2+4))/4*2,-2),"4000")</f>
        <v>3900</v>
      </c>
    </row>
    <row r="20" spans="2:18">
      <c r="B20" s="8">
        <v>40</v>
      </c>
      <c r="C20" s="3">
        <f t="shared" ref="C20:C27" si="6">IF(ROUNDUP($B20*(2^(C$2+4))*1.5,-2)&lt;12000,ROUNDUP($B20*(2^(C$2+4))*1.5,-2),"12000")</f>
        <v>2000</v>
      </c>
      <c r="D20" s="3">
        <f>IF(ROUNDUP($B20*(2^(D$2+4))*1.5,-2)&lt;12000,ROUNDUP($B20*(2^(D$2+4))*1.5,-2),"12000")</f>
        <v>3900</v>
      </c>
      <c r="E20" s="3">
        <f>IF(ROUNDUP($B20*(2^(E$2+4))*1.5,-2)&lt;12000,ROUNDUP($B20*(2^(E$2+4))*1.5,-2),"12000")</f>
        <v>7700</v>
      </c>
      <c r="F20" s="9" t="str">
        <f>IF(ROUNDUP($B20*(2^(F$2+4))*1.5,-2)&lt;12000,ROUNDUP($B20*(2^(F$2+4))*1.5,-2),"12000")</f>
        <v>12000</v>
      </c>
      <c r="H20" s="8">
        <v>40</v>
      </c>
      <c r="I20" s="3" t="str">
        <f t="shared" ref="I20:I27" si="7">IF(ROUNDUP($B20*(2^(O$2+4))/4*2,-2)&lt;4000,ROUNDUP($B20*(2^(O$2+4))/4*2,-2),"4000")&amp;CHAR(10)&amp;"オール"</f>
        <v>700
オール</v>
      </c>
      <c r="J20" s="3" t="str">
        <f t="shared" ref="J20:J27" si="8">IF(ROUNDUP($B20*(2^(P$2+4))/4*2,-2)&lt;4000,ROUNDUP($B20*(2^(P$2+4))/4*2,-2),"4000")&amp;CHAR(10)&amp;"オール"</f>
        <v>1300
オール</v>
      </c>
      <c r="K20" s="3" t="str">
        <f t="shared" ref="K20:K22" si="9">IF(ROUNDUP($B20*(2^(Q$2+4))/4*2,-2)&lt;4000,ROUNDUP($B20*(2^(Q$2+4))/4*2,-2),"4000")&amp;CHAR(10)&amp;"オール"</f>
        <v>2600
オール</v>
      </c>
      <c r="L20" s="9" t="str">
        <f t="shared" ref="L20:L22" si="10">IF(ROUNDUP($B20*(2^(R$2+4))/4*2,-2)&lt;4000,ROUNDUP($B20*(2^(R$2+4))/4*2,-2),"4000")&amp;CHAR(10)&amp;"オール"</f>
        <v>4000
オール</v>
      </c>
      <c r="N20" s="4">
        <v>40</v>
      </c>
      <c r="O20" s="6">
        <f>IF(ROUNDUP($B20*(2^(U$2+4))/4*2,-2)&lt;4000,ROUNDUP($B20*(2^(U$2+4))/4*2,-2),"4000")</f>
        <v>700</v>
      </c>
      <c r="P20" s="6">
        <f>IF(ROUNDUP($B20*(2^(V$2+4))/4*2,-2)&lt;4000,ROUNDUP($B20*(2^(V$2+4))/4*2,-2),"4000")</f>
        <v>1300</v>
      </c>
      <c r="Q20" s="6">
        <f>IF(ROUNDUP($B20*(2^(W$2+4))/4*2,-2)&lt;4000,ROUNDUP($B20*(2^(W$2+4))/4*2,-2),"4000")</f>
        <v>2600</v>
      </c>
      <c r="R20" s="6" t="str">
        <f>IF(ROUNDUP($B20*(2^(X$2+4))/4*2,-2)&lt;4000,ROUNDUP($B20*(2^(X$2+4))/4*2,-2),"4000")</f>
        <v>4000</v>
      </c>
    </row>
    <row r="21" spans="2:18">
      <c r="B21" s="8">
        <v>50</v>
      </c>
      <c r="C21" s="3">
        <f t="shared" si="6"/>
        <v>2400</v>
      </c>
      <c r="D21" s="3">
        <f>IF(ROUNDUP($B21*(2^(D$2+4))*1.5,-2)&lt;12000,ROUNDUP($B21*(2^(D$2+4))*1.5,-2),"12000")</f>
        <v>4800</v>
      </c>
      <c r="E21" s="3">
        <f>IF(ROUNDUP($B21*(2^(E$2+4))*1.5,-2)&lt;12000,ROUNDUP($B21*(2^(E$2+4))*1.5,-2),"12000")</f>
        <v>9600</v>
      </c>
      <c r="F21" s="9" t="str">
        <f>IF(ROUNDUP($B21*(2^(F$2+4))*1.5,-2)&lt;12000,ROUNDUP($B21*(2^(F$2+4))*1.5,-2),"12000")</f>
        <v>12000</v>
      </c>
      <c r="H21" s="8">
        <v>50</v>
      </c>
      <c r="I21" s="3" t="str">
        <f t="shared" si="7"/>
        <v>800
オール</v>
      </c>
      <c r="J21" s="3" t="str">
        <f t="shared" si="8"/>
        <v>1600
オール</v>
      </c>
      <c r="K21" s="3" t="str">
        <f t="shared" si="9"/>
        <v>3200
オール</v>
      </c>
      <c r="L21" s="9" t="str">
        <f t="shared" si="10"/>
        <v>4000
オール</v>
      </c>
      <c r="N21" s="4">
        <v>50</v>
      </c>
      <c r="O21" s="6">
        <f>IF(ROUNDUP($B21*(2^(U$2+4))/4*2,-2)&lt;4000,ROUNDUP($B21*(2^(U$2+4))/4*2,-2),"4000")</f>
        <v>800</v>
      </c>
      <c r="P21" s="6">
        <f>IF(ROUNDUP($B21*(2^(V$2+4))/4*2,-2)&lt;4000,ROUNDUP($B21*(2^(V$2+4))/4*2,-2),"4000")</f>
        <v>1600</v>
      </c>
      <c r="Q21" s="6">
        <f>IF(ROUNDUP($B21*(2^(W$2+4))/4*2,-2)&lt;4000,ROUNDUP($B21*(2^(W$2+4))/4*2,-2),"4000")</f>
        <v>3200</v>
      </c>
      <c r="R21" s="6" t="str">
        <f>IF(ROUNDUP($B21*(2^(X$2+4))/4*2,-2)&lt;4000,ROUNDUP($B21*(2^(X$2+4))/4*2,-2),"4000")</f>
        <v>4000</v>
      </c>
    </row>
    <row r="22" spans="2:18">
      <c r="B22" s="8">
        <v>60</v>
      </c>
      <c r="C22" s="3">
        <f t="shared" si="6"/>
        <v>2900</v>
      </c>
      <c r="D22" s="3">
        <f>IF(ROUNDUP($B22*(2^(D$2+4))*1.5,-2)&lt;12000,ROUNDUP($B22*(2^(D$2+4))*1.5,-2),"12000")</f>
        <v>5800</v>
      </c>
      <c r="E22" s="3">
        <f>IF(ROUNDUP($B22*(2^(E$2+4))*1.5,-2)&lt;12000,ROUNDUP($B22*(2^(E$2+4))*1.5,-2),"12000")</f>
        <v>11600</v>
      </c>
      <c r="F22" s="9" t="str">
        <f>IF(ROUNDUP($B22*(2^(F$2+4))*1.5,-2)&lt;12000,ROUNDUP($B22*(2^(F$2+4))*1.5,-2),"12000")</f>
        <v>12000</v>
      </c>
      <c r="H22" s="8">
        <v>60</v>
      </c>
      <c r="I22" s="3" t="str">
        <f t="shared" si="7"/>
        <v>1000
オール</v>
      </c>
      <c r="J22" s="3" t="str">
        <f t="shared" si="8"/>
        <v>2000
オール</v>
      </c>
      <c r="K22" s="3" t="str">
        <f t="shared" si="9"/>
        <v>3900
オール</v>
      </c>
      <c r="L22" s="9" t="str">
        <f t="shared" si="10"/>
        <v>4000
オール</v>
      </c>
      <c r="N22" s="4">
        <v>60</v>
      </c>
      <c r="O22" s="6">
        <f>IF(ROUNDUP($B22*(2^(U$2+4))/4*2,-2)&lt;4000,ROUNDUP($B22*(2^(U$2+4))/4*2,-2),"4000")</f>
        <v>1000</v>
      </c>
      <c r="P22" s="6">
        <f>IF(ROUNDUP($B22*(2^(V$2+4))/4*2,-2)&lt;4000,ROUNDUP($B22*(2^(V$2+4))/4*2,-2),"4000")</f>
        <v>2000</v>
      </c>
      <c r="Q22" s="6">
        <f>IF(ROUNDUP($B22*(2^(W$2+4))/4*2,-2)&lt;4000,ROUNDUP($B22*(2^(W$2+4))/4*2,-2),"4000")</f>
        <v>3900</v>
      </c>
      <c r="R22" s="6" t="str">
        <f>IF(ROUNDUP($B22*(2^(X$2+4))/4*2,-2)&lt;4000,ROUNDUP($B22*(2^(X$2+4))/4*2,-2),"4000")</f>
        <v>4000</v>
      </c>
    </row>
    <row r="23" spans="2:18">
      <c r="B23" s="8">
        <v>70</v>
      </c>
      <c r="C23" s="3">
        <f t="shared" si="6"/>
        <v>3400</v>
      </c>
      <c r="D23" s="3">
        <f>IF(ROUNDUP($B23*(2^(D$2+4))*1.5,-2)&lt;12000,ROUNDUP($B23*(2^(D$2+4))*1.5,-2),"12000")</f>
        <v>6800</v>
      </c>
      <c r="E23" s="9" t="str">
        <f>IF(ROUNDUP($B23*(2^(E$2+4))*1.5,-2)&lt;12000,ROUNDUP($B23*(2^(E$2+4))*1.5,-2),"12000")</f>
        <v>12000</v>
      </c>
      <c r="F23" s="9" t="str">
        <f>IF(ROUNDUP($B23*(2^(F$2+4))*1.5,-2)&lt;12000,ROUNDUP($B23*(2^(F$2+4))*1.5,-2),"12000")</f>
        <v>12000</v>
      </c>
      <c r="H23" s="8">
        <v>70</v>
      </c>
      <c r="I23" s="3" t="str">
        <f t="shared" si="7"/>
        <v>1200
オール</v>
      </c>
      <c r="J23" s="3" t="str">
        <f t="shared" si="8"/>
        <v>2300
オール</v>
      </c>
      <c r="K23" s="9" t="str">
        <f>IF(ROUNDUP($B23*(2^(Q$2+4))/4*2,-2)&lt;4000,ROUNDUP($B23*(2^(Q$2+4))/4*2,-2),"4000")&amp;CHAR(10)&amp;"オール"</f>
        <v>4000
オール</v>
      </c>
      <c r="L23" s="9" t="str">
        <f>IF(ROUNDUP($B23*(2^(R$2+4))/4*2,-2)&lt;4000,ROUNDUP($B23*(2^(R$2+4))/4*2,-2),"4000")&amp;CHAR(10)&amp;"オール"</f>
        <v>4000
オール</v>
      </c>
      <c r="N23" s="4">
        <v>70</v>
      </c>
      <c r="O23" s="6">
        <f>IF(ROUNDUP($B23*(2^(U$2+4))/4*2,-2)&lt;4000,ROUNDUP($B23*(2^(U$2+4))/4*2,-2),"4000")</f>
        <v>1200</v>
      </c>
      <c r="P23" s="6">
        <f>IF(ROUNDUP($B23*(2^(V$2+4))/4*2,-2)&lt;4000,ROUNDUP($B23*(2^(V$2+4))/4*2,-2),"4000")</f>
        <v>2300</v>
      </c>
      <c r="Q23" s="6" t="str">
        <f>IF(ROUNDUP($B23*(2^(W$2+4))/4*2,-2)&lt;4000,ROUNDUP($B23*(2^(W$2+4))/4*2,-2),"4000")</f>
        <v>4000</v>
      </c>
      <c r="R23" s="6" t="str">
        <f>IF(ROUNDUP($B23*(2^(X$2+4))/4*2,-2)&lt;4000,ROUNDUP($B23*(2^(X$2+4))/4*2,-2),"4000")</f>
        <v>4000</v>
      </c>
    </row>
    <row r="24" spans="2:18">
      <c r="B24" s="8">
        <v>80</v>
      </c>
      <c r="C24" s="3">
        <f t="shared" si="6"/>
        <v>3900</v>
      </c>
      <c r="D24" s="3">
        <f>IF(ROUNDUP($B24*(2^(D$2+4))*1.5,-2)&lt;12000,ROUNDUP($B24*(2^(D$2+4))*1.5,-2),"12000")</f>
        <v>7700</v>
      </c>
      <c r="E24" s="9" t="str">
        <f>IF(ROUNDUP($B24*(2^(E$2+4))*1.5,-2)&lt;12000,ROUNDUP($B24*(2^(E$2+4))*1.5,-2),"12000")</f>
        <v>12000</v>
      </c>
      <c r="F24" s="9" t="str">
        <f>IF(ROUNDUP($B24*(2^(F$2+4))*1.5,-2)&lt;12000,ROUNDUP($B24*(2^(F$2+4))*1.5,-2),"12000")</f>
        <v>12000</v>
      </c>
      <c r="H24" s="8">
        <v>80</v>
      </c>
      <c r="I24" s="3" t="str">
        <f t="shared" si="7"/>
        <v>1300
オール</v>
      </c>
      <c r="J24" s="3" t="str">
        <f t="shared" si="8"/>
        <v>2600
オール</v>
      </c>
      <c r="K24" s="9" t="str">
        <f>IF(ROUNDUP($B24*(2^(Q$2+4))/4*2,-2)&lt;4000,ROUNDUP($B24*(2^(Q$2+4))/4*2,-2),"4000")&amp;CHAR(10)&amp;"オール"</f>
        <v>4000
オール</v>
      </c>
      <c r="L24" s="9" t="str">
        <f>IF(ROUNDUP($B24*(2^(R$2+4))/4*2,-2)&lt;4000,ROUNDUP($B24*(2^(R$2+4))/4*2,-2),"4000")&amp;CHAR(10)&amp;"オール"</f>
        <v>4000
オール</v>
      </c>
      <c r="N24" s="4">
        <v>80</v>
      </c>
      <c r="O24" s="6">
        <f>IF(ROUNDUP($B24*(2^(U$2+4))/4*2,-2)&lt;4000,ROUNDUP($B24*(2^(U$2+4))/4*2,-2),"4000")</f>
        <v>1300</v>
      </c>
      <c r="P24" s="6">
        <f>IF(ROUNDUP($B24*(2^(V$2+4))/4*2,-2)&lt;4000,ROUNDUP($B24*(2^(V$2+4))/4*2,-2),"4000")</f>
        <v>2600</v>
      </c>
      <c r="Q24" s="6" t="str">
        <f>IF(ROUNDUP($B24*(2^(W$2+4))/4*2,-2)&lt;4000,ROUNDUP($B24*(2^(W$2+4))/4*2,-2),"4000")</f>
        <v>4000</v>
      </c>
      <c r="R24" s="6" t="str">
        <f>IF(ROUNDUP($B24*(2^(X$2+4))/4*2,-2)&lt;4000,ROUNDUP($B24*(2^(X$2+4))/4*2,-2),"4000")</f>
        <v>4000</v>
      </c>
    </row>
    <row r="25" spans="2:18">
      <c r="B25" s="8">
        <v>90</v>
      </c>
      <c r="C25" s="3">
        <f t="shared" si="6"/>
        <v>4400</v>
      </c>
      <c r="D25" s="3">
        <f>IF(ROUNDUP($B25*(2^(D$2+4))*1.5,-2)&lt;12000,ROUNDUP($B25*(2^(D$2+4))*1.5,-2),"12000")</f>
        <v>8700</v>
      </c>
      <c r="E25" s="9" t="str">
        <f>IF(ROUNDUP($B25*(2^(E$2+4))*1.5,-2)&lt;12000,ROUNDUP($B25*(2^(E$2+4))*1.5,-2),"12000")</f>
        <v>12000</v>
      </c>
      <c r="F25" s="9" t="str">
        <f>IF(ROUNDUP($B25*(2^(F$2+4))*1.5,-2)&lt;12000,ROUNDUP($B25*(2^(F$2+4))*1.5,-2),"12000")</f>
        <v>12000</v>
      </c>
      <c r="H25" s="8">
        <v>90</v>
      </c>
      <c r="I25" s="3" t="str">
        <f t="shared" si="7"/>
        <v>1500
オール</v>
      </c>
      <c r="J25" s="3" t="str">
        <f t="shared" si="8"/>
        <v>2900
オール</v>
      </c>
      <c r="K25" s="9" t="str">
        <f>IF(ROUNDUP($B25*(2^(Q$2+4))/4*2,-2)&lt;4000,ROUNDUP($B25*(2^(Q$2+4))/4*2,-2),"4000")&amp;CHAR(10)&amp;"オール"</f>
        <v>4000
オール</v>
      </c>
      <c r="L25" s="9" t="str">
        <f>IF(ROUNDUP($B25*(2^(R$2+4))/4*2,-2)&lt;4000,ROUNDUP($B25*(2^(R$2+4))/4*2,-2),"4000")&amp;CHAR(10)&amp;"オール"</f>
        <v>4000
オール</v>
      </c>
      <c r="N25" s="4">
        <v>90</v>
      </c>
      <c r="O25" s="6">
        <f>IF(ROUNDUP($B25*(2^(U$2+4))/4*2,-2)&lt;4000,ROUNDUP($B25*(2^(U$2+4))/4*2,-2),"4000")</f>
        <v>1500</v>
      </c>
      <c r="P25" s="6">
        <f>IF(ROUNDUP($B25*(2^(V$2+4))/4*2,-2)&lt;4000,ROUNDUP($B25*(2^(V$2+4))/4*2,-2),"4000")</f>
        <v>2900</v>
      </c>
      <c r="Q25" s="6" t="str">
        <f>IF(ROUNDUP($B25*(2^(W$2+4))/4*2,-2)&lt;4000,ROUNDUP($B25*(2^(W$2+4))/4*2,-2),"4000")</f>
        <v>4000</v>
      </c>
      <c r="R25" s="6" t="str">
        <f>IF(ROUNDUP($B25*(2^(X$2+4))/4*2,-2)&lt;4000,ROUNDUP($B25*(2^(X$2+4))/4*2,-2),"4000")</f>
        <v>4000</v>
      </c>
    </row>
    <row r="26" spans="2:18">
      <c r="B26" s="8">
        <v>100</v>
      </c>
      <c r="C26" s="3">
        <f t="shared" si="6"/>
        <v>4800</v>
      </c>
      <c r="D26" s="3">
        <f>IF(ROUNDUP($B26*(2^(D$2+4))*1.5,-2)&lt;12000,ROUNDUP($B26*(2^(D$2+4))*1.5,-2),"12000")</f>
        <v>9600</v>
      </c>
      <c r="E26" s="9" t="str">
        <f>IF(ROUNDUP($B26*(2^(E$2+4))*1.5,-2)&lt;12000,ROUNDUP($B26*(2^(E$2+4))*1.5,-2),"12000")</f>
        <v>12000</v>
      </c>
      <c r="F26" s="9" t="str">
        <f>IF(ROUNDUP($B26*(2^(F$2+4))*1.5,-2)&lt;12000,ROUNDUP($B26*(2^(F$2+4))*1.5,-2),"12000")</f>
        <v>12000</v>
      </c>
      <c r="H26" s="8">
        <v>100</v>
      </c>
      <c r="I26" s="3" t="str">
        <f t="shared" si="7"/>
        <v>1600
オール</v>
      </c>
      <c r="J26" s="3" t="str">
        <f t="shared" si="8"/>
        <v>3200
オール</v>
      </c>
      <c r="K26" s="9" t="str">
        <f>IF(ROUNDUP($B26*(2^(Q$2+4))/4*2,-2)&lt;4000,ROUNDUP($B26*(2^(Q$2+4))/4*2,-2),"4000")&amp;CHAR(10)&amp;"オール"</f>
        <v>4000
オール</v>
      </c>
      <c r="L26" s="9" t="str">
        <f>IF(ROUNDUP($B26*(2^(R$2+4))/4*2,-2)&lt;4000,ROUNDUP($B26*(2^(R$2+4))/4*2,-2),"4000")&amp;CHAR(10)&amp;"オール"</f>
        <v>4000
オール</v>
      </c>
      <c r="N26" s="4">
        <v>100</v>
      </c>
      <c r="O26" s="6">
        <f>IF(ROUNDUP($B26*(2^(U$2+4))/4*2,-2)&lt;4000,ROUNDUP($B26*(2^(U$2+4))/4*2,-2),"4000")</f>
        <v>1600</v>
      </c>
      <c r="P26" s="6">
        <f>IF(ROUNDUP($B26*(2^(V$2+4))/4*2,-2)&lt;4000,ROUNDUP($B26*(2^(V$2+4))/4*2,-2),"4000")</f>
        <v>3200</v>
      </c>
      <c r="Q26" s="6" t="str">
        <f>IF(ROUNDUP($B26*(2^(W$2+4))/4*2,-2)&lt;4000,ROUNDUP($B26*(2^(W$2+4))/4*2,-2),"4000")</f>
        <v>4000</v>
      </c>
      <c r="R26" s="6" t="str">
        <f>IF(ROUNDUP($B26*(2^(X$2+4))/4*2,-2)&lt;4000,ROUNDUP($B26*(2^(X$2+4))/4*2,-2),"4000")</f>
        <v>4000</v>
      </c>
    </row>
    <row r="27" spans="2:18">
      <c r="B27" s="8">
        <v>110</v>
      </c>
      <c r="C27" s="3">
        <f t="shared" si="6"/>
        <v>5300</v>
      </c>
      <c r="D27" s="3">
        <f>IF(ROUNDUP($B27*(2^(D$2+4))*1.5,-2)&lt;12000,ROUNDUP($B27*(2^(D$2+4))*1.5,-2),"12000")</f>
        <v>10600</v>
      </c>
      <c r="E27" s="9" t="str">
        <f>IF(ROUNDUP($B27*(2^(E$2+4))*1.5,-2)&lt;12000,ROUNDUP($B27*(2^(E$2+4))*1.5,-2),"12000")</f>
        <v>12000</v>
      </c>
      <c r="F27" s="9" t="str">
        <f>IF(ROUNDUP($B27*(2^(F$2+4))*1.5,-2)&lt;12000,ROUNDUP($B27*(2^(F$2+4))*1.5,-2),"12000")</f>
        <v>12000</v>
      </c>
      <c r="H27" s="8">
        <v>110</v>
      </c>
      <c r="I27" s="3" t="str">
        <f t="shared" si="7"/>
        <v>1800
オール</v>
      </c>
      <c r="J27" s="3" t="str">
        <f t="shared" si="8"/>
        <v>3600
オール</v>
      </c>
      <c r="K27" s="9" t="str">
        <f>IF(ROUNDUP($B27*(2^(Q$2+4))/4*2,-2)&lt;4000,ROUNDUP($B27*(2^(Q$2+4))/4*2,-2),"4000")&amp;CHAR(10)&amp;"オール"</f>
        <v>4000
オール</v>
      </c>
      <c r="L27" s="9" t="str">
        <f>IF(ROUNDUP($B27*(2^(R$2+4))/4*2,-2)&lt;4000,ROUNDUP($B27*(2^(R$2+4))/4*2,-2),"4000")&amp;CHAR(10)&amp;"オール"</f>
        <v>4000
オール</v>
      </c>
      <c r="N27" s="4">
        <v>110</v>
      </c>
      <c r="O27" s="6">
        <f>IF(ROUNDUP($B27*(2^(U$2+4))/4*2,-2)&lt;4000,ROUNDUP($B27*(2^(U$2+4))/4*2,-2),"4000")</f>
        <v>1800</v>
      </c>
      <c r="P27" s="6">
        <f>IF(ROUNDUP($B27*(2^(V$2+4))/4*2,-2)&lt;4000,ROUNDUP($B27*(2^(V$2+4))/4*2,-2),"4000")</f>
        <v>3600</v>
      </c>
      <c r="Q27" s="6" t="str">
        <f>IF(ROUNDUP($B27*(2^(W$2+4))/4*2,-2)&lt;4000,ROUNDUP($B27*(2^(W$2+4))/4*2,-2),"4000")</f>
        <v>4000</v>
      </c>
      <c r="R27" s="6" t="str">
        <f>IF(ROUNDUP($B27*(2^(X$2+4))/4*2,-2)&lt;4000,ROUNDUP($B27*(2^(X$2+4))/4*2,-2),"4000")</f>
        <v>4000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 吉中</cp:lastModifiedBy>
  <dcterms:created xsi:type="dcterms:W3CDTF">2020-09-14T13:54:48Z</dcterms:created>
  <dcterms:modified xsi:type="dcterms:W3CDTF">2025-06-20T10:10:31Z</dcterms:modified>
</cp:coreProperties>
</file>